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BIENES\1. PROCESOS\1. LICITACIÓN PÚBLICA\2025\SOLPED 1000003968_5000005318_SS_TR\DBC - 5000005318\4. ANEXO 4 DOC. TECNICOS\"/>
    </mc:Choice>
  </mc:AlternateContent>
  <bookViews>
    <workbookView xWindow="0" yWindow="0" windowWidth="28800" windowHeight="11580"/>
  </bookViews>
  <sheets>
    <sheet name="Planilla de cotización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E8" i="1"/>
  <c r="H8" i="1" s="1"/>
  <c r="D8" i="1"/>
  <c r="C8" i="1"/>
  <c r="B8" i="1"/>
  <c r="F7" i="1"/>
  <c r="E7" i="1"/>
  <c r="H7" i="1" s="1"/>
  <c r="D7" i="1"/>
  <c r="C7" i="1"/>
  <c r="B7" i="1"/>
  <c r="F6" i="1"/>
  <c r="E6" i="1"/>
  <c r="H6" i="1" s="1"/>
  <c r="D6" i="1"/>
  <c r="C6" i="1"/>
  <c r="B6" i="1"/>
  <c r="F5" i="1"/>
  <c r="E5" i="1"/>
  <c r="H5" i="1" s="1"/>
  <c r="D5" i="1"/>
  <c r="C5" i="1"/>
  <c r="B5" i="1"/>
  <c r="F4" i="1"/>
  <c r="E4" i="1"/>
  <c r="H4" i="1" s="1"/>
  <c r="D4" i="1"/>
  <c r="C4" i="1"/>
  <c r="B4" i="1"/>
  <c r="H9" i="1" l="1"/>
  <c r="G12" i="1"/>
  <c r="H12" i="1" s="1"/>
  <c r="H13" i="1" s="1"/>
  <c r="H15" i="1" s="1"/>
</calcChain>
</file>

<file path=xl/sharedStrings.xml><?xml version="1.0" encoding="utf-8"?>
<sst xmlns="http://schemas.openxmlformats.org/spreadsheetml/2006/main" count="18" uniqueCount="15">
  <si>
    <t>N°</t>
  </si>
  <si>
    <t>CÓD ARTÍCULO SAP</t>
  </si>
  <si>
    <t>DESCRIPCIÓN</t>
  </si>
  <si>
    <t>N° PARTE</t>
  </si>
  <si>
    <t>CANTIDAD</t>
  </si>
  <si>
    <t>UNIDAD DE MEDIDA</t>
  </si>
  <si>
    <t>COSTO UNITARIO
SIN IVA
(Bs)</t>
  </si>
  <si>
    <t>COSTO
TOTAL
SIN IVA
(Bs)</t>
  </si>
  <si>
    <t>TOTAL SIN IVA</t>
  </si>
  <si>
    <t>COSTO UNITARIO
(Bs)</t>
  </si>
  <si>
    <t>COSTO
TOTAL
(Bs)</t>
  </si>
  <si>
    <t>IVA (13%)</t>
  </si>
  <si>
    <t>TOTAL IVA</t>
  </si>
  <si>
    <t>TOTAL CON IVA EN BS</t>
  </si>
  <si>
    <t>PLANILLA DE COTIZACIÓN
LICITACIÓN N° 5000005318
"COMPRA DE REPUESTOS DE MICRTURBINA PARA OVERHAUL"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</si>
</sst>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Border="1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antec_jdeii/01%20Seguimiento%20a%20Pedidos%20de%20Material/PAC/GES2025/PROCESOS%20GCON/01.%20REQUERIMIENTOS/Rptos%20OVH%20Microturbinas%20%20RR/03.%20C&#225;lculo%20del%20Precio%20Referenci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FA 100 R3"/>
      <sheetName val="Inclusión de Pac"/>
      <sheetName val="Matriz de Evaluación Técnica"/>
      <sheetName val="Cálculo del Precio Referencial"/>
      <sheetName val="Planilla de cotización"/>
      <sheetName val="CDP"/>
    </sheetNames>
    <sheetDataSet>
      <sheetData sheetId="0"/>
      <sheetData sheetId="1"/>
      <sheetData sheetId="2"/>
      <sheetData sheetId="3"/>
      <sheetData sheetId="4">
        <row r="4">
          <cell r="B4">
            <v>11010304</v>
          </cell>
          <cell r="C4" t="str">
            <v>LCM EMI/LINE FILTE C6X LIP NP:511824-301</v>
          </cell>
          <cell r="D4" t="str">
            <v>511824-301</v>
          </cell>
          <cell r="E4">
            <v>3</v>
          </cell>
          <cell r="F4" t="str">
            <v>UN</v>
          </cell>
        </row>
        <row r="5">
          <cell r="B5">
            <v>11007255</v>
          </cell>
          <cell r="C5" t="str">
            <v>PERSONALITY MODULE C30/C6X NP:503010-101</v>
          </cell>
          <cell r="D5" t="str">
            <v>503010-101</v>
          </cell>
          <cell r="E5">
            <v>3</v>
          </cell>
          <cell r="F5" t="str">
            <v>UN</v>
          </cell>
        </row>
        <row r="6">
          <cell r="B6">
            <v>11007404</v>
          </cell>
          <cell r="C6" t="str">
            <v>INYECTOR NP:610036-100</v>
          </cell>
          <cell r="D6" t="str">
            <v>610036-101</v>
          </cell>
          <cell r="E6">
            <v>3</v>
          </cell>
          <cell r="F6" t="str">
            <v>UN</v>
          </cell>
        </row>
        <row r="7">
          <cell r="B7">
            <v>11007474</v>
          </cell>
          <cell r="C7" t="str">
            <v>ENCENDIDO NP:610003-101</v>
          </cell>
          <cell r="D7" t="str">
            <v>610003-101</v>
          </cell>
          <cell r="E7">
            <v>3</v>
          </cell>
          <cell r="F7" t="str">
            <v>UN</v>
          </cell>
        </row>
        <row r="8">
          <cell r="B8">
            <v>11010234</v>
          </cell>
          <cell r="C8" t="str">
            <v>COLUMNA NP: 521985-101, 521985-100</v>
          </cell>
          <cell r="D8" t="str">
            <v>521985-101</v>
          </cell>
          <cell r="E8">
            <v>3</v>
          </cell>
          <cell r="F8" t="str">
            <v>UN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view="pageBreakPreview" zoomScale="60" zoomScaleNormal="100" workbookViewId="0">
      <selection activeCell="D23" sqref="D23"/>
    </sheetView>
  </sheetViews>
  <sheetFormatPr baseColWidth="10" defaultColWidth="11.44140625" defaultRowHeight="13.2" x14ac:dyDescent="0.3"/>
  <cols>
    <col min="1" max="1" width="5.88671875" style="1" customWidth="1"/>
    <col min="2" max="2" width="22.109375" style="1" customWidth="1"/>
    <col min="3" max="3" width="68.33203125" style="1" customWidth="1"/>
    <col min="4" max="4" width="30" style="1" customWidth="1"/>
    <col min="5" max="5" width="11.44140625" style="1"/>
    <col min="6" max="6" width="16.33203125" style="1" customWidth="1"/>
    <col min="7" max="7" width="15.6640625" style="1" customWidth="1"/>
    <col min="8" max="8" width="20.109375" style="1" customWidth="1"/>
    <col min="9" max="16384" width="11.44140625" style="1"/>
  </cols>
  <sheetData>
    <row r="1" spans="1:8" ht="64.2" customHeight="1" x14ac:dyDescent="0.3">
      <c r="A1" s="17" t="s">
        <v>14</v>
      </c>
      <c r="B1" s="17"/>
      <c r="C1" s="17"/>
      <c r="D1" s="17"/>
      <c r="E1" s="17"/>
      <c r="F1" s="17"/>
      <c r="G1" s="17"/>
      <c r="H1" s="17"/>
    </row>
    <row r="2" spans="1:8" ht="8.4" customHeight="1" x14ac:dyDescent="0.3">
      <c r="A2" s="2"/>
      <c r="B2" s="2"/>
      <c r="C2" s="2"/>
      <c r="D2" s="2"/>
      <c r="E2" s="2"/>
      <c r="F2" s="2"/>
      <c r="G2" s="2"/>
      <c r="H2" s="2"/>
    </row>
    <row r="3" spans="1:8" ht="52.8" x14ac:dyDescent="0.3">
      <c r="A3" s="3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</row>
    <row r="4" spans="1:8" ht="14.4" x14ac:dyDescent="0.3">
      <c r="A4" s="5">
        <v>1</v>
      </c>
      <c r="B4" s="6">
        <f>'[1]Cálculo del Precio Referencial'!B4</f>
        <v>11010304</v>
      </c>
      <c r="C4" s="6" t="str">
        <f>'[1]Cálculo del Precio Referencial'!C4</f>
        <v>LCM EMI/LINE FILTE C6X LIP NP:511824-301</v>
      </c>
      <c r="D4" s="6" t="str">
        <f>'[1]Cálculo del Precio Referencial'!D4</f>
        <v>511824-301</v>
      </c>
      <c r="E4" s="7">
        <f>'[1]Cálculo del Precio Referencial'!E4</f>
        <v>3</v>
      </c>
      <c r="F4" s="8" t="str">
        <f>'[1]Cálculo del Precio Referencial'!F4</f>
        <v>UN</v>
      </c>
      <c r="G4" s="9"/>
      <c r="H4" s="10">
        <f>+E4*G4</f>
        <v>0</v>
      </c>
    </row>
    <row r="5" spans="1:8" ht="14.4" x14ac:dyDescent="0.3">
      <c r="A5" s="5">
        <v>2</v>
      </c>
      <c r="B5" s="6">
        <f>'[1]Cálculo del Precio Referencial'!B5</f>
        <v>11007255</v>
      </c>
      <c r="C5" s="6" t="str">
        <f>'[1]Cálculo del Precio Referencial'!C5</f>
        <v>PERSONALITY MODULE C30/C6X NP:503010-101</v>
      </c>
      <c r="D5" s="6" t="str">
        <f>'[1]Cálculo del Precio Referencial'!D5</f>
        <v>503010-101</v>
      </c>
      <c r="E5" s="7">
        <f>'[1]Cálculo del Precio Referencial'!E5</f>
        <v>3</v>
      </c>
      <c r="F5" s="8" t="str">
        <f>'[1]Cálculo del Precio Referencial'!F5</f>
        <v>UN</v>
      </c>
      <c r="G5" s="9"/>
      <c r="H5" s="10">
        <f t="shared" ref="H5:H8" si="0">+E5*G5</f>
        <v>0</v>
      </c>
    </row>
    <row r="6" spans="1:8" ht="14.4" x14ac:dyDescent="0.3">
      <c r="A6" s="5">
        <v>3</v>
      </c>
      <c r="B6" s="6">
        <f>'[1]Cálculo del Precio Referencial'!B6</f>
        <v>11007404</v>
      </c>
      <c r="C6" s="6" t="str">
        <f>'[1]Cálculo del Precio Referencial'!C6</f>
        <v>INYECTOR NP:610036-100</v>
      </c>
      <c r="D6" s="6" t="str">
        <f>'[1]Cálculo del Precio Referencial'!D6</f>
        <v>610036-101</v>
      </c>
      <c r="E6" s="7">
        <f>'[1]Cálculo del Precio Referencial'!E6</f>
        <v>3</v>
      </c>
      <c r="F6" s="8" t="str">
        <f>'[1]Cálculo del Precio Referencial'!F6</f>
        <v>UN</v>
      </c>
      <c r="G6" s="9"/>
      <c r="H6" s="10">
        <f t="shared" si="0"/>
        <v>0</v>
      </c>
    </row>
    <row r="7" spans="1:8" ht="14.4" x14ac:dyDescent="0.3">
      <c r="A7" s="5">
        <v>4</v>
      </c>
      <c r="B7" s="6">
        <f>'[1]Cálculo del Precio Referencial'!B7</f>
        <v>11007474</v>
      </c>
      <c r="C7" s="6" t="str">
        <f>'[1]Cálculo del Precio Referencial'!C7</f>
        <v>ENCENDIDO NP:610003-101</v>
      </c>
      <c r="D7" s="6" t="str">
        <f>'[1]Cálculo del Precio Referencial'!D7</f>
        <v>610003-101</v>
      </c>
      <c r="E7" s="7">
        <f>'[1]Cálculo del Precio Referencial'!E7</f>
        <v>3</v>
      </c>
      <c r="F7" s="8" t="str">
        <f>'[1]Cálculo del Precio Referencial'!F7</f>
        <v>UN</v>
      </c>
      <c r="G7" s="9"/>
      <c r="H7" s="10">
        <f t="shared" si="0"/>
        <v>0</v>
      </c>
    </row>
    <row r="8" spans="1:8" ht="14.4" x14ac:dyDescent="0.3">
      <c r="A8" s="5">
        <v>5</v>
      </c>
      <c r="B8" s="6">
        <f>'[1]Cálculo del Precio Referencial'!B8</f>
        <v>11010234</v>
      </c>
      <c r="C8" s="6" t="str">
        <f>'[1]Cálculo del Precio Referencial'!C8</f>
        <v>COLUMNA NP: 521985-101, 521985-100</v>
      </c>
      <c r="D8" s="6" t="str">
        <f>'[1]Cálculo del Precio Referencial'!D8</f>
        <v>521985-101</v>
      </c>
      <c r="E8" s="7">
        <f>'[1]Cálculo del Precio Referencial'!E8</f>
        <v>3</v>
      </c>
      <c r="F8" s="8" t="str">
        <f>'[1]Cálculo del Precio Referencial'!F8</f>
        <v>UN</v>
      </c>
      <c r="G8" s="9"/>
      <c r="H8" s="10">
        <f t="shared" si="0"/>
        <v>0</v>
      </c>
    </row>
    <row r="9" spans="1:8" x14ac:dyDescent="0.3">
      <c r="A9" s="14" t="s">
        <v>8</v>
      </c>
      <c r="B9" s="15"/>
      <c r="C9" s="15"/>
      <c r="D9" s="15"/>
      <c r="E9" s="15"/>
      <c r="F9" s="15"/>
      <c r="G9" s="16"/>
      <c r="H9" s="11">
        <f>SUM(H4:H8)</f>
        <v>0</v>
      </c>
    </row>
    <row r="10" spans="1:8" x14ac:dyDescent="0.3">
      <c r="A10" s="12"/>
      <c r="B10" s="12"/>
      <c r="C10" s="12"/>
      <c r="D10" s="12"/>
      <c r="E10" s="12"/>
      <c r="F10" s="12"/>
      <c r="G10" s="12"/>
      <c r="H10" s="12"/>
    </row>
    <row r="11" spans="1:8" ht="39.6" x14ac:dyDescent="0.3">
      <c r="A11" s="3" t="s">
        <v>0</v>
      </c>
      <c r="B11" s="18" t="s">
        <v>2</v>
      </c>
      <c r="C11" s="18"/>
      <c r="D11" s="18"/>
      <c r="E11" s="18"/>
      <c r="F11" s="4" t="s">
        <v>4</v>
      </c>
      <c r="G11" s="4" t="s">
        <v>9</v>
      </c>
      <c r="H11" s="4" t="s">
        <v>10</v>
      </c>
    </row>
    <row r="12" spans="1:8" x14ac:dyDescent="0.3">
      <c r="A12" s="5">
        <v>1</v>
      </c>
      <c r="B12" s="19" t="s">
        <v>11</v>
      </c>
      <c r="C12" s="19"/>
      <c r="D12" s="19"/>
      <c r="E12" s="19"/>
      <c r="F12" s="13">
        <v>1</v>
      </c>
      <c r="G12" s="10">
        <f>H9*0.13/0.87</f>
        <v>0</v>
      </c>
      <c r="H12" s="10">
        <f>F12*G12</f>
        <v>0</v>
      </c>
    </row>
    <row r="13" spans="1:8" x14ac:dyDescent="0.3">
      <c r="A13" s="20" t="s">
        <v>12</v>
      </c>
      <c r="B13" s="20"/>
      <c r="C13" s="20"/>
      <c r="D13" s="20"/>
      <c r="E13" s="20"/>
      <c r="F13" s="20"/>
      <c r="G13" s="20"/>
      <c r="H13" s="11">
        <f>SUM(H11:H12)</f>
        <v>0</v>
      </c>
    </row>
    <row r="14" spans="1:8" customFormat="1" ht="19.5" customHeight="1" x14ac:dyDescent="0.3"/>
    <row r="15" spans="1:8" customFormat="1" ht="20.100000000000001" customHeight="1" x14ac:dyDescent="0.3">
      <c r="A15" s="14" t="s">
        <v>13</v>
      </c>
      <c r="B15" s="15"/>
      <c r="C15" s="15"/>
      <c r="D15" s="15"/>
      <c r="E15" s="15"/>
      <c r="F15" s="15"/>
      <c r="G15" s="16"/>
      <c r="H15" s="11">
        <f>+H9+H13</f>
        <v>0</v>
      </c>
    </row>
    <row r="16" spans="1:8" customFormat="1" ht="14.4" x14ac:dyDescent="0.3"/>
  </sheetData>
  <mergeCells count="6">
    <mergeCell ref="A15:G15"/>
    <mergeCell ref="A1:H1"/>
    <mergeCell ref="A9:G9"/>
    <mergeCell ref="B11:E11"/>
    <mergeCell ref="B12:E12"/>
    <mergeCell ref="A13:G13"/>
  </mergeCells>
  <pageMargins left="0.7" right="0.7" top="0.75" bottom="0.75" header="0.3" footer="0.3"/>
  <pageSetup scale="44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Planilla de cotización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Aracely Villarroel</dc:creator>
  <cp:lastModifiedBy>Sergio Serrano</cp:lastModifiedBy>
  <dcterms:created xsi:type="dcterms:W3CDTF">2025-07-07T17:44:35Z</dcterms:created>
  <dcterms:modified xsi:type="dcterms:W3CDTF">2025-08-14T13:45:05Z</dcterms:modified>
</cp:coreProperties>
</file>